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 latest files\"/>
    </mc:Choice>
  </mc:AlternateContent>
  <bookViews>
    <workbookView xWindow="0" yWindow="12" windowWidth="15192" windowHeight="7680"/>
  </bookViews>
  <sheets>
    <sheet name="SALES FORM" sheetId="1" r:id="rId1"/>
    <sheet name="CUSTOMER ADDRESS" sheetId="2" r:id="rId2"/>
    <sheet name="PRODUCTS" sheetId="3" r:id="rId3"/>
  </sheets>
  <calcPr calcId="152511"/>
</workbook>
</file>

<file path=xl/calcChain.xml><?xml version="1.0" encoding="utf-8"?>
<calcChain xmlns="http://schemas.openxmlformats.org/spreadsheetml/2006/main">
  <c r="C6" i="1" l="1"/>
  <c r="C5" i="1"/>
  <c r="C4" i="1"/>
  <c r="C3" i="1"/>
  <c r="G4" i="1"/>
  <c r="C10" i="1"/>
  <c r="C11" i="1"/>
  <c r="C12" i="1"/>
  <c r="C13" i="1"/>
  <c r="C14" i="1"/>
  <c r="C15" i="1"/>
  <c r="D10" i="3" l="1"/>
  <c r="E10" i="3" s="1"/>
  <c r="D9" i="3"/>
  <c r="E9" i="3" s="1"/>
  <c r="D17" i="1" l="1"/>
  <c r="F14" i="1"/>
  <c r="F15" i="1"/>
  <c r="G14" i="1"/>
  <c r="G15" i="1"/>
  <c r="E10" i="1"/>
  <c r="F10" i="1" s="1"/>
  <c r="G10" i="1" s="1"/>
  <c r="E11" i="1"/>
  <c r="F11" i="1" s="1"/>
  <c r="E12" i="1"/>
  <c r="E13" i="1"/>
  <c r="F13" i="1" s="1"/>
  <c r="G13" i="1" s="1"/>
  <c r="E14" i="1"/>
  <c r="E15" i="1"/>
  <c r="E9" i="1"/>
  <c r="C9" i="1"/>
  <c r="D3" i="3"/>
  <c r="E3" i="3" s="1"/>
  <c r="D4" i="3"/>
  <c r="E4" i="3" s="1"/>
  <c r="D5" i="3"/>
  <c r="E5" i="3" s="1"/>
  <c r="D6" i="3"/>
  <c r="E6" i="3" s="1"/>
  <c r="D7" i="3"/>
  <c r="E7" i="3" s="1"/>
  <c r="D8" i="3"/>
  <c r="E8" i="3" s="1"/>
  <c r="D2" i="3"/>
  <c r="E2" i="3" s="1"/>
  <c r="G3" i="1"/>
  <c r="E17" i="1" l="1"/>
  <c r="F12" i="1"/>
  <c r="G12" i="1" s="1"/>
  <c r="F9" i="1"/>
  <c r="G11" i="1"/>
  <c r="F17" i="1" l="1"/>
  <c r="G9" i="1"/>
  <c r="G17" i="1" s="1"/>
</calcChain>
</file>

<file path=xl/sharedStrings.xml><?xml version="1.0" encoding="utf-8"?>
<sst xmlns="http://schemas.openxmlformats.org/spreadsheetml/2006/main" count="64" uniqueCount="52">
  <si>
    <t>Date</t>
  </si>
  <si>
    <t>Invoice</t>
  </si>
  <si>
    <t>Customer ID</t>
  </si>
  <si>
    <t>To:</t>
  </si>
  <si>
    <t>Description</t>
  </si>
  <si>
    <t>Qty</t>
  </si>
  <si>
    <t>Net Price</t>
  </si>
  <si>
    <t>VAT</t>
  </si>
  <si>
    <t>Gross Price</t>
  </si>
  <si>
    <t>Company Name</t>
  </si>
  <si>
    <t>Road</t>
  </si>
  <si>
    <t>Town</t>
  </si>
  <si>
    <t>County</t>
  </si>
  <si>
    <t>Postcode</t>
  </si>
  <si>
    <t>Wiltshire</t>
  </si>
  <si>
    <t>Salisbury</t>
  </si>
  <si>
    <t>HPA</t>
  </si>
  <si>
    <t>Salisbury Road</t>
  </si>
  <si>
    <t>SA32 8UY</t>
  </si>
  <si>
    <t>NATS</t>
  </si>
  <si>
    <t>4400 Parkway</t>
  </si>
  <si>
    <t>Whiteley</t>
  </si>
  <si>
    <t>Hampshire</t>
  </si>
  <si>
    <t>PO15 7FJ</t>
  </si>
  <si>
    <t>Product code</t>
  </si>
  <si>
    <t>Gross</t>
  </si>
  <si>
    <t>EXC01</t>
  </si>
  <si>
    <t>EXC02</t>
  </si>
  <si>
    <t>EXC03</t>
  </si>
  <si>
    <t>VBA01</t>
  </si>
  <si>
    <t>VBA02</t>
  </si>
  <si>
    <t>PRI01</t>
  </si>
  <si>
    <t>PRI02</t>
  </si>
  <si>
    <t>Excel level 1</t>
  </si>
  <si>
    <t>Excel level 2</t>
  </si>
  <si>
    <t>Excel level 3</t>
  </si>
  <si>
    <t>Excel VBA level 1</t>
  </si>
  <si>
    <t>Excel VBA level 2</t>
  </si>
  <si>
    <t>PRINCE2 Foundation</t>
  </si>
  <si>
    <t>PRINCE2 F/Practitioner</t>
  </si>
  <si>
    <t>Total Net</t>
  </si>
  <si>
    <t>Total</t>
  </si>
  <si>
    <t>SPECSAVERS</t>
  </si>
  <si>
    <t>PO15 7FL</t>
  </si>
  <si>
    <t>APM01</t>
  </si>
  <si>
    <t>APIO1</t>
  </si>
  <si>
    <t>APM Introductory Certificate</t>
  </si>
  <si>
    <t>APMP</t>
  </si>
  <si>
    <t>IPSO FACTO</t>
  </si>
  <si>
    <t>SO42 7YG</t>
  </si>
  <si>
    <t>Exc01</t>
  </si>
  <si>
    <t>Exc02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</si>
</sst>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2" xfId="0" applyBorder="1"/>
    <xf numFmtId="0" fontId="1" fillId="0" borderId="0" xfId="0" applyFont="1" applyFill="1" applyBorder="1"/>
    <xf numFmtId="9" fontId="0" fillId="0" borderId="0" xfId="0" applyNumberForma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3" xfId="0" applyBorder="1"/>
    <xf numFmtId="0" fontId="1" fillId="3" borderId="8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164" fontId="0" fillId="0" borderId="2" xfId="0" applyNumberFormat="1" applyBorder="1"/>
    <xf numFmtId="0" fontId="1" fillId="2" borderId="4" xfId="0" applyFont="1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0" fillId="5" borderId="2" xfId="0" applyFill="1" applyBorder="1"/>
    <xf numFmtId="0" fontId="0" fillId="5" borderId="1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4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Normal" xfId="0" builtinId="0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stomerAddress" displayName="CustomerAddress" ref="A1:E5" totalsRowShown="0" headerRowDxfId="7">
  <autoFilter ref="A1:E5"/>
  <tableColumns count="5">
    <tableColumn id="1" name="Company Name"/>
    <tableColumn id="2" name="Road"/>
    <tableColumn id="3" name="Town"/>
    <tableColumn id="4" name="County"/>
    <tableColumn id="5" name="Postco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roducts" displayName="Products" comment="list of company courses" ref="A1:E10" totalsRowShown="0" headerRowDxfId="6" tableBorderDxfId="5">
  <autoFilter ref="A1:E10"/>
  <tableColumns count="5">
    <tableColumn id="1" name="Product code" dataDxfId="4"/>
    <tableColumn id="2" name="Description" dataDxfId="3"/>
    <tableColumn id="3" name="Net Price" dataDxfId="2"/>
    <tableColumn id="4" name="VAT" dataDxfId="1">
      <calculatedColumnFormula>C2*$H$2</calculatedColumnFormula>
    </tableColumn>
    <tableColumn id="5" name="Gross" dataDxfId="0">
      <calculatedColumnFormula>C2+D2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7"/>
  <sheetViews>
    <sheetView tabSelected="1" zoomScale="85" zoomScaleNormal="85" workbookViewId="0">
      <selection activeCell="K10" sqref="K10"/>
    </sheetView>
  </sheetViews>
  <sheetFormatPr defaultRowHeight="14.4" x14ac:dyDescent="0.3"/>
  <cols>
    <col min="2" max="2" width="13.44140625" customWidth="1"/>
    <col min="3" max="3" width="33" bestFit="1" customWidth="1"/>
    <col min="5" max="5" width="11.33203125" customWidth="1"/>
    <col min="6" max="6" width="13.5546875" customWidth="1"/>
    <col min="7" max="7" width="12.44140625" customWidth="1"/>
  </cols>
  <sheetData>
    <row r="1" spans="2:7" ht="29.4" thickBot="1" x14ac:dyDescent="0.6">
      <c r="C1" s="23" t="s">
        <v>48</v>
      </c>
    </row>
    <row r="2" spans="2:7" ht="15" thickBot="1" x14ac:dyDescent="0.35"/>
    <row r="3" spans="2:7" x14ac:dyDescent="0.3">
      <c r="B3" s="2" t="s">
        <v>3</v>
      </c>
      <c r="C3" s="20" t="str">
        <f>VLOOKUP($G$5,CustomerAddress[],1,FALSE)</f>
        <v>IPSO FACTO</v>
      </c>
      <c r="F3" t="s">
        <v>0</v>
      </c>
      <c r="G3" s="1">
        <f ca="1">TODAY()</f>
        <v>41887</v>
      </c>
    </row>
    <row r="4" spans="2:7" ht="15" thickBot="1" x14ac:dyDescent="0.35">
      <c r="C4" s="21" t="str">
        <f>VLOOKUP($G$5,CustomerAddress[],2,FALSE)</f>
        <v>4400 Parkway</v>
      </c>
      <c r="F4" t="s">
        <v>1</v>
      </c>
      <c r="G4" s="1">
        <f ca="1">TODAY()-10</f>
        <v>41877</v>
      </c>
    </row>
    <row r="5" spans="2:7" ht="15" thickBot="1" x14ac:dyDescent="0.35">
      <c r="C5" s="21" t="str">
        <f>VLOOKUP($G$5,CustomerAddress[],3,FALSE)</f>
        <v>Whiteley</v>
      </c>
      <c r="F5" s="2" t="s">
        <v>2</v>
      </c>
      <c r="G5" s="19" t="s">
        <v>48</v>
      </c>
    </row>
    <row r="6" spans="2:7" ht="15" thickBot="1" x14ac:dyDescent="0.35">
      <c r="C6" s="22" t="str">
        <f>VLOOKUP($G$5,CustomerAddress[],4,FALSE)</f>
        <v>Hampshire</v>
      </c>
    </row>
    <row r="7" spans="2:7" ht="15" thickBot="1" x14ac:dyDescent="0.35"/>
    <row r="8" spans="2:7" x14ac:dyDescent="0.3">
      <c r="B8" s="11" t="s">
        <v>24</v>
      </c>
      <c r="C8" s="10" t="s">
        <v>4</v>
      </c>
      <c r="D8" s="10" t="s">
        <v>5</v>
      </c>
      <c r="E8" s="10" t="s">
        <v>6</v>
      </c>
      <c r="F8" s="10" t="s">
        <v>40</v>
      </c>
      <c r="G8" s="12" t="s">
        <v>8</v>
      </c>
    </row>
    <row r="9" spans="2:7" x14ac:dyDescent="0.3">
      <c r="B9" s="18" t="s">
        <v>50</v>
      </c>
      <c r="C9" s="3" t="str">
        <f>IF(ISBLANK(B9),"",VLOOKUP(B9,Products[],2,FALSE))</f>
        <v>Excel level 1</v>
      </c>
      <c r="D9" s="24">
        <v>1</v>
      </c>
      <c r="E9" s="13">
        <f>IF(ISBLANK(B9),"",VLOOKUP(B9,Products[],3,FALSE))</f>
        <v>150</v>
      </c>
      <c r="F9" s="13">
        <f>IF(ISBLANK(B9),"",E9*D9)</f>
        <v>150</v>
      </c>
      <c r="G9" s="13">
        <f>IF(ISBLANK(B9),"",(F9*PRODUCTS!$H$2))</f>
        <v>180</v>
      </c>
    </row>
    <row r="10" spans="2:7" x14ac:dyDescent="0.3">
      <c r="B10" s="18" t="s">
        <v>51</v>
      </c>
      <c r="C10" s="3" t="str">
        <f>IF(ISBLANK(B10),"",VLOOKUP(B10,Products[],2,FALSE))</f>
        <v>Excel level 2</v>
      </c>
      <c r="D10" s="24">
        <v>2</v>
      </c>
      <c r="E10" s="13">
        <f>IF(ISBLANK(B10),"",VLOOKUP(B10,Products[],3,FALSE))</f>
        <v>150</v>
      </c>
      <c r="F10" s="13">
        <f t="shared" ref="F10:F15" si="0">IF(ISBLANK(B10),"",E10*D10)</f>
        <v>300</v>
      </c>
      <c r="G10" s="13">
        <f>IF(ISBLANK(B10),"",(F10*PRODUCTS!$H$2))</f>
        <v>360</v>
      </c>
    </row>
    <row r="11" spans="2:7" x14ac:dyDescent="0.3">
      <c r="B11" s="18"/>
      <c r="C11" s="3" t="str">
        <f>IF(ISBLANK(B11),"",VLOOKUP(B11,Products[],2,FALSE))</f>
        <v/>
      </c>
      <c r="D11" s="24"/>
      <c r="E11" s="13" t="str">
        <f>IF(ISBLANK(B11),"",VLOOKUP(B11,Products[],3,FALSE))</f>
        <v/>
      </c>
      <c r="F11" s="13" t="str">
        <f t="shared" si="0"/>
        <v/>
      </c>
      <c r="G11" s="13" t="str">
        <f>IF(ISBLANK(B11),"",(F11*PRODUCTS!$H$2))</f>
        <v/>
      </c>
    </row>
    <row r="12" spans="2:7" x14ac:dyDescent="0.3">
      <c r="B12" s="18"/>
      <c r="C12" s="3" t="str">
        <f>IF(ISBLANK(B12),"",VLOOKUP(B12,Products[],2,FALSE))</f>
        <v/>
      </c>
      <c r="D12" s="24"/>
      <c r="E12" s="13" t="str">
        <f>IF(ISBLANK(B12),"",VLOOKUP(B12,Products[],3,FALSE))</f>
        <v/>
      </c>
      <c r="F12" s="13" t="str">
        <f t="shared" si="0"/>
        <v/>
      </c>
      <c r="G12" s="13" t="str">
        <f>IF(ISBLANK(B12),"",(F12*PRODUCTS!$H$2))</f>
        <v/>
      </c>
    </row>
    <row r="13" spans="2:7" x14ac:dyDescent="0.3">
      <c r="B13" s="18"/>
      <c r="C13" s="3" t="str">
        <f>IF(ISBLANK(B13),"",VLOOKUP(B13,Products[],2,FALSE))</f>
        <v/>
      </c>
      <c r="D13" s="24"/>
      <c r="E13" s="13" t="str">
        <f>IF(ISBLANK(B13),"",VLOOKUP(B13,Products[],3,FALSE))</f>
        <v/>
      </c>
      <c r="F13" s="13" t="str">
        <f t="shared" si="0"/>
        <v/>
      </c>
      <c r="G13" s="13" t="str">
        <f>IF(ISBLANK(B13),"",(F13*PRODUCTS!$H$2))</f>
        <v/>
      </c>
    </row>
    <row r="14" spans="2:7" x14ac:dyDescent="0.3">
      <c r="B14" s="18"/>
      <c r="C14" s="3" t="str">
        <f>IF(ISBLANK(B14),"",VLOOKUP(B14,Products[],2,FALSE))</f>
        <v/>
      </c>
      <c r="D14" s="24"/>
      <c r="E14" s="13" t="str">
        <f>IF(ISBLANK(B14),"",VLOOKUP(B14,Products[],3,FALSE))</f>
        <v/>
      </c>
      <c r="F14" s="13" t="str">
        <f t="shared" si="0"/>
        <v/>
      </c>
      <c r="G14" s="13" t="str">
        <f>IF(ISBLANK(B14),"",(F14*PRODUCTS!$H$2))</f>
        <v/>
      </c>
    </row>
    <row r="15" spans="2:7" x14ac:dyDescent="0.3">
      <c r="B15" s="18"/>
      <c r="C15" s="3" t="str">
        <f>IF(ISBLANK(B15),"",VLOOKUP(B15,Products[],2,FALSE))</f>
        <v/>
      </c>
      <c r="D15" s="24"/>
      <c r="E15" s="13" t="str">
        <f>IF(ISBLANK(B15),"",VLOOKUP(B15,Products[],3,FALSE))</f>
        <v/>
      </c>
      <c r="F15" s="13" t="str">
        <f t="shared" si="0"/>
        <v/>
      </c>
      <c r="G15" s="13" t="str">
        <f>IF(ISBLANK(B15),"",(F15*PRODUCTS!$H$2))</f>
        <v/>
      </c>
    </row>
    <row r="16" spans="2:7" ht="15" thickBot="1" x14ac:dyDescent="0.35"/>
    <row r="17" spans="2:7" ht="15" thickBot="1" x14ac:dyDescent="0.35">
      <c r="B17" s="14" t="s">
        <v>41</v>
      </c>
      <c r="C17" s="15"/>
      <c r="D17" s="15">
        <f>SUM(D9:D16)</f>
        <v>3</v>
      </c>
      <c r="E17" s="16">
        <f t="shared" ref="E17:G17" si="1">SUM(E9:E16)</f>
        <v>300</v>
      </c>
      <c r="F17" s="16">
        <f t="shared" si="1"/>
        <v>450</v>
      </c>
      <c r="G17" s="17">
        <f t="shared" si="1"/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"/>
  <sheetViews>
    <sheetView workbookViewId="0">
      <selection activeCell="D10" sqref="D10"/>
    </sheetView>
  </sheetViews>
  <sheetFormatPr defaultRowHeight="14.4" x14ac:dyDescent="0.3"/>
  <cols>
    <col min="1" max="1" width="17.109375" customWidth="1"/>
    <col min="2" max="2" width="14.6640625" customWidth="1"/>
    <col min="3" max="3" width="12.5546875" bestFit="1" customWidth="1"/>
    <col min="4" max="4" width="11.88671875" customWidth="1"/>
    <col min="5" max="5" width="11.33203125" customWidth="1"/>
  </cols>
  <sheetData>
    <row r="1" spans="1:5" x14ac:dyDescent="0.3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</row>
    <row r="2" spans="1:5" x14ac:dyDescent="0.3">
      <c r="A2" t="s">
        <v>48</v>
      </c>
      <c r="B2" t="s">
        <v>20</v>
      </c>
      <c r="C2" t="s">
        <v>21</v>
      </c>
      <c r="D2" t="s">
        <v>22</v>
      </c>
      <c r="E2" t="s">
        <v>49</v>
      </c>
    </row>
    <row r="3" spans="1:5" x14ac:dyDescent="0.3">
      <c r="A3" t="s">
        <v>16</v>
      </c>
      <c r="B3" t="s">
        <v>17</v>
      </c>
      <c r="C3" t="s">
        <v>15</v>
      </c>
      <c r="D3" t="s">
        <v>14</v>
      </c>
      <c r="E3" t="s">
        <v>18</v>
      </c>
    </row>
    <row r="4" spans="1:5" x14ac:dyDescent="0.3">
      <c r="A4" t="s">
        <v>19</v>
      </c>
      <c r="B4" t="s">
        <v>20</v>
      </c>
      <c r="C4" t="s">
        <v>21</v>
      </c>
      <c r="D4" t="s">
        <v>22</v>
      </c>
      <c r="E4" t="s">
        <v>23</v>
      </c>
    </row>
    <row r="5" spans="1:5" x14ac:dyDescent="0.3">
      <c r="A5" t="s">
        <v>42</v>
      </c>
      <c r="B5" t="s">
        <v>20</v>
      </c>
      <c r="C5" t="s">
        <v>21</v>
      </c>
      <c r="D5" t="s">
        <v>22</v>
      </c>
      <c r="E5" t="s">
        <v>43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zoomScale="85" zoomScaleNormal="85" workbookViewId="0">
      <selection activeCell="A2" sqref="A2:E10"/>
    </sheetView>
  </sheetViews>
  <sheetFormatPr defaultRowHeight="14.4" x14ac:dyDescent="0.3"/>
  <cols>
    <col min="1" max="1" width="13.44140625" customWidth="1"/>
    <col min="2" max="2" width="26.88671875" bestFit="1" customWidth="1"/>
    <col min="3" max="3" width="10" customWidth="1"/>
  </cols>
  <sheetData>
    <row r="1" spans="1:8" x14ac:dyDescent="0.3">
      <c r="A1" s="6" t="s">
        <v>24</v>
      </c>
      <c r="B1" s="7" t="s">
        <v>4</v>
      </c>
      <c r="C1" s="7" t="s">
        <v>6</v>
      </c>
      <c r="D1" s="7" t="s">
        <v>7</v>
      </c>
      <c r="E1" s="8" t="s">
        <v>25</v>
      </c>
      <c r="H1" s="4" t="s">
        <v>7</v>
      </c>
    </row>
    <row r="2" spans="1:8" x14ac:dyDescent="0.3">
      <c r="A2" s="3" t="s">
        <v>26</v>
      </c>
      <c r="B2" s="3" t="s">
        <v>33</v>
      </c>
      <c r="C2" s="3">
        <v>150</v>
      </c>
      <c r="D2" s="3">
        <f>C2*$H$2</f>
        <v>180</v>
      </c>
      <c r="E2" s="3">
        <f>C2+D2</f>
        <v>330</v>
      </c>
      <c r="H2" s="5">
        <v>1.2</v>
      </c>
    </row>
    <row r="3" spans="1:8" x14ac:dyDescent="0.3">
      <c r="A3" s="3" t="s">
        <v>27</v>
      </c>
      <c r="B3" s="3" t="s">
        <v>34</v>
      </c>
      <c r="C3" s="3">
        <v>150</v>
      </c>
      <c r="D3" s="3">
        <f t="shared" ref="D3:D8" si="0">C3*$H$2</f>
        <v>180</v>
      </c>
      <c r="E3" s="3">
        <f t="shared" ref="E3:E8" si="1">C3+D3</f>
        <v>330</v>
      </c>
    </row>
    <row r="4" spans="1:8" x14ac:dyDescent="0.3">
      <c r="A4" s="3" t="s">
        <v>28</v>
      </c>
      <c r="B4" s="3" t="s">
        <v>35</v>
      </c>
      <c r="C4" s="3">
        <v>150</v>
      </c>
      <c r="D4" s="3">
        <f t="shared" si="0"/>
        <v>180</v>
      </c>
      <c r="E4" s="3">
        <f t="shared" si="1"/>
        <v>330</v>
      </c>
    </row>
    <row r="5" spans="1:8" x14ac:dyDescent="0.3">
      <c r="A5" s="3" t="s">
        <v>29</v>
      </c>
      <c r="B5" s="3" t="s">
        <v>36</v>
      </c>
      <c r="C5" s="3">
        <v>400</v>
      </c>
      <c r="D5" s="3">
        <f t="shared" si="0"/>
        <v>480</v>
      </c>
      <c r="E5" s="3">
        <f t="shared" si="1"/>
        <v>880</v>
      </c>
    </row>
    <row r="6" spans="1:8" x14ac:dyDescent="0.3">
      <c r="A6" s="3" t="s">
        <v>30</v>
      </c>
      <c r="B6" s="3" t="s">
        <v>37</v>
      </c>
      <c r="C6" s="3">
        <v>400</v>
      </c>
      <c r="D6" s="3">
        <f t="shared" si="0"/>
        <v>480</v>
      </c>
      <c r="E6" s="3">
        <f t="shared" si="1"/>
        <v>880</v>
      </c>
    </row>
    <row r="7" spans="1:8" x14ac:dyDescent="0.3">
      <c r="A7" s="3" t="s">
        <v>31</v>
      </c>
      <c r="B7" s="3" t="s">
        <v>38</v>
      </c>
      <c r="C7" s="3">
        <v>750</v>
      </c>
      <c r="D7" s="3">
        <f t="shared" si="0"/>
        <v>900</v>
      </c>
      <c r="E7" s="3">
        <f t="shared" si="1"/>
        <v>1650</v>
      </c>
    </row>
    <row r="8" spans="1:8" x14ac:dyDescent="0.3">
      <c r="A8" s="9" t="s">
        <v>32</v>
      </c>
      <c r="B8" s="9" t="s">
        <v>39</v>
      </c>
      <c r="C8" s="9">
        <v>995</v>
      </c>
      <c r="D8" s="9">
        <f t="shared" si="0"/>
        <v>1194</v>
      </c>
      <c r="E8" s="9">
        <f t="shared" si="1"/>
        <v>2189</v>
      </c>
    </row>
    <row r="9" spans="1:8" x14ac:dyDescent="0.3">
      <c r="A9" s="9" t="s">
        <v>45</v>
      </c>
      <c r="B9" s="9" t="s">
        <v>46</v>
      </c>
      <c r="C9" s="9">
        <v>550</v>
      </c>
      <c r="D9" s="9">
        <f>C9*$H$2</f>
        <v>660</v>
      </c>
      <c r="E9" s="9">
        <f>C9+D9</f>
        <v>1210</v>
      </c>
    </row>
    <row r="10" spans="1:8" x14ac:dyDescent="0.3">
      <c r="A10" s="9" t="s">
        <v>44</v>
      </c>
      <c r="B10" s="9" t="s">
        <v>47</v>
      </c>
      <c r="C10" s="9">
        <v>1450</v>
      </c>
      <c r="D10" s="9">
        <f>C10*$H$2</f>
        <v>1740</v>
      </c>
      <c r="E10" s="9">
        <f>C10+D10</f>
        <v>3190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FORM</vt:lpstr>
      <vt:lpstr>CUSTOMER ADDRESS</vt:lpstr>
      <vt:lpstr>PRODUCTS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comp9</cp:lastModifiedBy>
  <dcterms:created xsi:type="dcterms:W3CDTF">2011-12-16T11:03:29Z</dcterms:created>
  <dcterms:modified xsi:type="dcterms:W3CDTF">2014-09-05T10:29:01Z</dcterms:modified>
</cp:coreProperties>
</file>