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howInkAnnotation="0" defaultThemeVersion="123820"/>
  <mc:AlternateContent xmlns:mc="http://schemas.openxmlformats.org/markup-compatibility/2006">
    <mc:Choice Requires="x15">
      <x15ac:absPath xmlns:x15ac="http://schemas.microsoft.com/office/spreadsheetml/2010/11/ac" url="I:\Excel latest files\EXCEL Examples from 2010 book\chapter 07\"/>
    </mc:Choice>
  </mc:AlternateContent>
  <bookViews>
    <workbookView xWindow="-12" yWindow="-12" windowWidth="16020" windowHeight="12036"/>
  </bookViews>
  <sheets>
    <sheet name="MULTIPLE CRITERIA COUNTING" sheetId="2" r:id="rId1"/>
  </sheets>
  <definedNames>
    <definedName name="Amount">'MULTIPLE CRITERIA COUNTING'!$D$2:$D$27</definedName>
    <definedName name="Month">'MULTIPLE CRITERIA COUNTING'!$A$2:$A$27</definedName>
    <definedName name="SalesRep">'MULTIPLE CRITERIA COUNTING'!$B$2:$B$27</definedName>
    <definedName name="Type">'MULTIPLE CRITERIA COUNTING'!$C$2:$C$27</definedName>
  </definedNames>
  <calcPr calcId="152511"/>
  <webPublishing codePage="1252"/>
</workbook>
</file>

<file path=xl/calcChain.xml><?xml version="1.0" encoding="utf-8"?>
<calcChain xmlns="http://schemas.openxmlformats.org/spreadsheetml/2006/main">
  <c r="F10" i="2" l="1" a="1"/>
  <c r="F10" i="2" s="1"/>
  <c r="F9" i="2"/>
  <c r="F7" i="2"/>
  <c r="F7" i="2" a="1"/>
  <c r="F6" i="2"/>
  <c r="F8" i="2" a="1"/>
  <c r="F8" i="2" s="1"/>
  <c r="F5" i="2" a="1"/>
  <c r="F5" i="2" s="1"/>
  <c r="F4" i="2"/>
  <c r="F14" i="2" l="1" a="1"/>
  <c r="F14" i="2" s="1"/>
  <c r="F13" i="2" a="1"/>
  <c r="F13" i="2" s="1"/>
  <c r="F12" i="2"/>
  <c r="F11" i="2"/>
  <c r="F3" i="2" a="1"/>
  <c r="F3" i="2" s="1"/>
  <c r="F2" i="2"/>
</calcChain>
</file>

<file path=xl/sharedStrings.xml><?xml version="1.0" encoding="utf-8"?>
<sst xmlns="http://schemas.openxmlformats.org/spreadsheetml/2006/main" count="96" uniqueCount="26">
  <si>
    <t>Type</t>
  </si>
  <si>
    <t>Month</t>
  </si>
  <si>
    <t>January</t>
  </si>
  <si>
    <t>February</t>
  </si>
  <si>
    <t>March</t>
  </si>
  <si>
    <t>Existing</t>
  </si>
  <si>
    <t>New</t>
  </si>
  <si>
    <t>SalesRep</t>
  </si>
  <si>
    <t>Amount</t>
  </si>
  <si>
    <t>Amounts between 500 and 1000</t>
  </si>
  <si>
    <t>Amounts between 500 and 1000 (array)</t>
  </si>
  <si>
    <t>Most frequent sales amount</t>
  </si>
  <si>
    <t>Number of times most frequent sales amount appears</t>
  </si>
  <si>
    <t>Number of times most frequent sales rep appears</t>
  </si>
  <si>
    <t>Most frequent sales rep (first, if more than one)</t>
  </si>
  <si>
    <t>Hitrapp</t>
  </si>
  <si>
    <t>Whitaker</t>
  </si>
  <si>
    <t>Sales by Whitaker in January greater than 1000 (COUNTIFS)</t>
  </si>
  <si>
    <t>Sales by Whitaker in January greater than 1000 (array)</t>
  </si>
  <si>
    <t>Sales by Whitaker OR in January OR greater than 1000</t>
  </si>
  <si>
    <t>Campbell</t>
  </si>
  <si>
    <t>Sales by Whitaker OR Campbell</t>
  </si>
  <si>
    <t>Sales by Whitaker OR Campbell (array)</t>
  </si>
  <si>
    <t>Whitaker and Campbells January sales (COUNTIFS)</t>
  </si>
  <si>
    <t>Whitaker and Campbells January sales (array)</t>
  </si>
  <si>
    <t>IPSO FACTO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</si>
</sst>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</borders>
  <cellStyleXfs count="1">
    <xf numFmtId="0" fontId="0" fillId="0" borderId="0"/>
  </cellStyleXfs>
  <cellXfs count="11">
    <xf numFmtId="0" fontId="0" fillId="0" borderId="0" xfId="0"/>
    <xf numFmtId="1" fontId="0" fillId="0" borderId="0" xfId="0" applyNumberFormat="1"/>
    <xf numFmtId="1" fontId="0" fillId="0" borderId="1" xfId="0" applyNumberFormat="1" applyBorder="1"/>
    <xf numFmtId="0" fontId="0" fillId="2" borderId="2" xfId="0" applyFill="1" applyBorder="1"/>
    <xf numFmtId="0" fontId="0" fillId="2" borderId="3" xfId="0" applyFill="1" applyBorder="1" applyAlignment="1">
      <alignment horizontal="left" indent="1"/>
    </xf>
    <xf numFmtId="0" fontId="0" fillId="2" borderId="4" xfId="0" applyFill="1" applyBorder="1"/>
    <xf numFmtId="0" fontId="0" fillId="2" borderId="5" xfId="0" applyFill="1" applyBorder="1" applyAlignment="1">
      <alignment horizontal="left" indent="1"/>
    </xf>
    <xf numFmtId="0" fontId="0" fillId="2" borderId="6" xfId="0" applyFill="1" applyBorder="1"/>
    <xf numFmtId="0" fontId="0" fillId="2" borderId="7" xfId="0" applyFill="1" applyBorder="1" applyAlignment="1">
      <alignment horizontal="left" indent="1"/>
    </xf>
    <xf numFmtId="1" fontId="1" fillId="3" borderId="1" xfId="0" applyNumberFormat="1" applyFont="1" applyFill="1" applyBorder="1"/>
    <xf numFmtId="0" fontId="1" fillId="3" borderId="0" xfId="0" applyFont="1" applyFill="1"/>
  </cellXfs>
  <cellStyles count="1">
    <cellStyle name="Norma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I27"/>
  <sheetViews>
    <sheetView showGridLines="0" tabSelected="1" workbookViewId="0">
      <selection activeCell="I9" sqref="I9"/>
    </sheetView>
  </sheetViews>
  <sheetFormatPr defaultRowHeight="14.4" x14ac:dyDescent="0.3"/>
  <cols>
    <col min="1" max="2" width="12.109375" style="1" customWidth="1"/>
    <col min="3" max="3" width="10.5546875" style="1" customWidth="1"/>
    <col min="4" max="4" width="9" style="1" customWidth="1"/>
    <col min="5" max="5" width="5.109375" customWidth="1"/>
    <col min="7" max="7" width="54.33203125" customWidth="1"/>
    <col min="9" max="9" width="11.109375" customWidth="1"/>
  </cols>
  <sheetData>
    <row r="1" spans="1:9" x14ac:dyDescent="0.3">
      <c r="A1" s="9" t="s">
        <v>1</v>
      </c>
      <c r="B1" s="9" t="s">
        <v>7</v>
      </c>
      <c r="C1" s="9" t="s">
        <v>0</v>
      </c>
      <c r="D1" s="9" t="s">
        <v>8</v>
      </c>
      <c r="I1" s="10" t="s">
        <v>25</v>
      </c>
    </row>
    <row r="2" spans="1:9" x14ac:dyDescent="0.3">
      <c r="A2" s="2" t="s">
        <v>2</v>
      </c>
      <c r="B2" s="2" t="s">
        <v>15</v>
      </c>
      <c r="C2" s="2" t="s">
        <v>6</v>
      </c>
      <c r="D2" s="2">
        <v>85</v>
      </c>
      <c r="F2" s="3">
        <f>COUNTIF(Amount,"&gt;=500")-COUNTIF(Amount,"&gt;1000")</f>
        <v>9</v>
      </c>
      <c r="G2" s="4" t="s">
        <v>9</v>
      </c>
    </row>
    <row r="3" spans="1:9" x14ac:dyDescent="0.3">
      <c r="A3" s="2" t="s">
        <v>2</v>
      </c>
      <c r="B3" s="2" t="s">
        <v>15</v>
      </c>
      <c r="C3" s="2" t="s">
        <v>6</v>
      </c>
      <c r="D3" s="2">
        <v>675</v>
      </c>
      <c r="F3" s="5">
        <f t="array" ref="F3">SUM((Amount&gt;=500)*(Amount&lt;=1000))</f>
        <v>9</v>
      </c>
      <c r="G3" s="6" t="s">
        <v>10</v>
      </c>
    </row>
    <row r="4" spans="1:9" x14ac:dyDescent="0.3">
      <c r="A4" s="2" t="s">
        <v>2</v>
      </c>
      <c r="B4" s="2" t="s">
        <v>16</v>
      </c>
      <c r="C4" s="2" t="s">
        <v>6</v>
      </c>
      <c r="D4" s="2">
        <v>130</v>
      </c>
      <c r="F4" s="5">
        <f>COUNTIFS(Month,"January",SalesRep,"Whitaker",Amount,"&gt;1000")</f>
        <v>2</v>
      </c>
      <c r="G4" s="6" t="s">
        <v>17</v>
      </c>
    </row>
    <row r="5" spans="1:9" x14ac:dyDescent="0.3">
      <c r="A5" s="2" t="s">
        <v>2</v>
      </c>
      <c r="B5" s="2" t="s">
        <v>20</v>
      </c>
      <c r="C5" s="2" t="s">
        <v>6</v>
      </c>
      <c r="D5" s="2">
        <v>1350</v>
      </c>
      <c r="F5" s="5">
        <f t="array" ref="F5">SUM((Month="January")*(SalesRep="Whitaker")*(Amount&gt;1000))</f>
        <v>2</v>
      </c>
      <c r="G5" s="6" t="s">
        <v>18</v>
      </c>
    </row>
    <row r="6" spans="1:9" x14ac:dyDescent="0.3">
      <c r="A6" s="2" t="s">
        <v>2</v>
      </c>
      <c r="B6" s="2" t="s">
        <v>20</v>
      </c>
      <c r="C6" s="2" t="s">
        <v>5</v>
      </c>
      <c r="D6" s="2">
        <v>685</v>
      </c>
      <c r="F6" s="5">
        <f>COUNTIF(SalesRep,"Whitaker")+COUNTIF(SalesRep,"Campbell")</f>
        <v>20</v>
      </c>
      <c r="G6" s="6" t="s">
        <v>21</v>
      </c>
    </row>
    <row r="7" spans="1:9" x14ac:dyDescent="0.3">
      <c r="A7" s="2" t="s">
        <v>2</v>
      </c>
      <c r="B7" s="2" t="s">
        <v>16</v>
      </c>
      <c r="C7" s="2" t="s">
        <v>6</v>
      </c>
      <c r="D7" s="2">
        <v>1350</v>
      </c>
      <c r="F7" s="5">
        <f t="array" ref="F7">SUM(COUNTIF(SalesRep,{"Whitaker","Campbell"}))</f>
        <v>20</v>
      </c>
      <c r="G7" s="6" t="s">
        <v>22</v>
      </c>
    </row>
    <row r="8" spans="1:9" x14ac:dyDescent="0.3">
      <c r="A8" s="2" t="s">
        <v>2</v>
      </c>
      <c r="B8" s="2" t="s">
        <v>20</v>
      </c>
      <c r="C8" s="2" t="s">
        <v>6</v>
      </c>
      <c r="D8" s="2">
        <v>475</v>
      </c>
      <c r="F8" s="5">
        <f t="array" ref="F8">SUM(IF((Month="January")+(SalesRep="Whitaker")+(Amount&gt;1000),1))</f>
        <v>16</v>
      </c>
      <c r="G8" s="6" t="s">
        <v>19</v>
      </c>
    </row>
    <row r="9" spans="1:9" x14ac:dyDescent="0.3">
      <c r="A9" s="2" t="s">
        <v>2</v>
      </c>
      <c r="B9" s="2" t="s">
        <v>16</v>
      </c>
      <c r="C9" s="2" t="s">
        <v>6</v>
      </c>
      <c r="D9" s="2">
        <v>1205</v>
      </c>
      <c r="F9" s="5">
        <f>COUNTIFS(Month,"January",SalesRep,"Whitaker")+COUNTIFS(Month,"January",SalesRep,"Campbell")</f>
        <v>6</v>
      </c>
      <c r="G9" s="6" t="s">
        <v>23</v>
      </c>
    </row>
    <row r="10" spans="1:9" x14ac:dyDescent="0.3">
      <c r="A10" s="2" t="s">
        <v>3</v>
      </c>
      <c r="B10" s="2" t="s">
        <v>16</v>
      </c>
      <c r="C10" s="2" t="s">
        <v>5</v>
      </c>
      <c r="D10" s="2">
        <v>450</v>
      </c>
      <c r="F10" s="5">
        <f t="array" ref="F10">SUM((Month="January")*((SalesRep="Whitaker")+(SalesRep="Campbell")))</f>
        <v>6</v>
      </c>
      <c r="G10" s="6" t="s">
        <v>24</v>
      </c>
    </row>
    <row r="11" spans="1:9" x14ac:dyDescent="0.3">
      <c r="A11" s="2" t="s">
        <v>3</v>
      </c>
      <c r="B11" s="2" t="s">
        <v>15</v>
      </c>
      <c r="C11" s="2" t="s">
        <v>6</v>
      </c>
      <c r="D11" s="2">
        <v>495</v>
      </c>
      <c r="F11" s="5">
        <f>MODE(Amount)</f>
        <v>900</v>
      </c>
      <c r="G11" s="6" t="s">
        <v>11</v>
      </c>
    </row>
    <row r="12" spans="1:9" x14ac:dyDescent="0.3">
      <c r="A12" s="2" t="s">
        <v>3</v>
      </c>
      <c r="B12" s="2" t="s">
        <v>20</v>
      </c>
      <c r="C12" s="2" t="s">
        <v>6</v>
      </c>
      <c r="D12" s="2">
        <v>210</v>
      </c>
      <c r="F12" s="5">
        <f>COUNTIF(Amount,MODE(Amount))</f>
        <v>3</v>
      </c>
      <c r="G12" s="6" t="s">
        <v>12</v>
      </c>
    </row>
    <row r="13" spans="1:9" x14ac:dyDescent="0.3">
      <c r="A13" s="2" t="s">
        <v>3</v>
      </c>
      <c r="B13" s="2" t="s">
        <v>20</v>
      </c>
      <c r="C13" s="2" t="s">
        <v>5</v>
      </c>
      <c r="D13" s="2">
        <v>1050</v>
      </c>
      <c r="F13" s="5">
        <f t="array" ref="F13">MAX(COUNTIF(SalesRep,SalesRep))</f>
        <v>10</v>
      </c>
      <c r="G13" s="6" t="s">
        <v>13</v>
      </c>
    </row>
    <row r="14" spans="1:9" x14ac:dyDescent="0.3">
      <c r="A14" s="2" t="s">
        <v>3</v>
      </c>
      <c r="B14" s="2" t="s">
        <v>15</v>
      </c>
      <c r="C14" s="2" t="s">
        <v>6</v>
      </c>
      <c r="D14" s="2">
        <v>140</v>
      </c>
      <c r="F14" s="7" t="str">
        <f t="array" ref="F14">INDEX(SalesRep,MATCH(MAX(COUNTIF(SalesRep,SalesRep)),COUNTIF(SalesRep,SalesRep),0))</f>
        <v>Whitaker</v>
      </c>
      <c r="G14" s="8" t="s">
        <v>14</v>
      </c>
    </row>
    <row r="15" spans="1:9" x14ac:dyDescent="0.3">
      <c r="A15" s="2" t="s">
        <v>3</v>
      </c>
      <c r="B15" s="2" t="s">
        <v>16</v>
      </c>
      <c r="C15" s="2" t="s">
        <v>6</v>
      </c>
      <c r="D15" s="2">
        <v>900</v>
      </c>
    </row>
    <row r="16" spans="1:9" x14ac:dyDescent="0.3">
      <c r="A16" s="2" t="s">
        <v>3</v>
      </c>
      <c r="B16" s="2" t="s">
        <v>16</v>
      </c>
      <c r="C16" s="2" t="s">
        <v>6</v>
      </c>
      <c r="D16" s="2">
        <v>900</v>
      </c>
    </row>
    <row r="17" spans="1:4" x14ac:dyDescent="0.3">
      <c r="A17" s="2" t="s">
        <v>3</v>
      </c>
      <c r="B17" s="2" t="s">
        <v>20</v>
      </c>
      <c r="C17" s="2" t="s">
        <v>6</v>
      </c>
      <c r="D17" s="2">
        <v>95</v>
      </c>
    </row>
    <row r="18" spans="1:4" x14ac:dyDescent="0.3">
      <c r="A18" s="2" t="s">
        <v>3</v>
      </c>
      <c r="B18" s="2" t="s">
        <v>20</v>
      </c>
      <c r="C18" s="2" t="s">
        <v>6</v>
      </c>
      <c r="D18" s="2">
        <v>780</v>
      </c>
    </row>
    <row r="19" spans="1:4" x14ac:dyDescent="0.3">
      <c r="A19" s="2" t="s">
        <v>4</v>
      </c>
      <c r="B19" s="2" t="s">
        <v>16</v>
      </c>
      <c r="C19" s="2" t="s">
        <v>6</v>
      </c>
      <c r="D19" s="2">
        <v>900</v>
      </c>
    </row>
    <row r="20" spans="1:4" x14ac:dyDescent="0.3">
      <c r="A20" s="2" t="s">
        <v>4</v>
      </c>
      <c r="B20" s="2" t="s">
        <v>15</v>
      </c>
      <c r="C20" s="2" t="s">
        <v>5</v>
      </c>
      <c r="D20" s="2">
        <v>875</v>
      </c>
    </row>
    <row r="21" spans="1:4" x14ac:dyDescent="0.3">
      <c r="A21" s="2" t="s">
        <v>4</v>
      </c>
      <c r="B21" s="2" t="s">
        <v>16</v>
      </c>
      <c r="C21" s="2" t="s">
        <v>6</v>
      </c>
      <c r="D21" s="2">
        <v>50</v>
      </c>
    </row>
    <row r="22" spans="1:4" x14ac:dyDescent="0.3">
      <c r="A22" s="2" t="s">
        <v>4</v>
      </c>
      <c r="B22" s="2" t="s">
        <v>16</v>
      </c>
      <c r="C22" s="2" t="s">
        <v>6</v>
      </c>
      <c r="D22" s="2">
        <v>875</v>
      </c>
    </row>
    <row r="23" spans="1:4" x14ac:dyDescent="0.3">
      <c r="A23" s="2" t="s">
        <v>4</v>
      </c>
      <c r="B23" s="2" t="s">
        <v>20</v>
      </c>
      <c r="C23" s="2" t="s">
        <v>5</v>
      </c>
      <c r="D23" s="2">
        <v>225</v>
      </c>
    </row>
    <row r="24" spans="1:4" x14ac:dyDescent="0.3">
      <c r="A24" s="2" t="s">
        <v>4</v>
      </c>
      <c r="B24" s="2" t="s">
        <v>20</v>
      </c>
      <c r="C24" s="2" t="s">
        <v>6</v>
      </c>
      <c r="D24" s="2">
        <v>175</v>
      </c>
    </row>
    <row r="25" spans="1:4" x14ac:dyDescent="0.3">
      <c r="A25" s="2" t="s">
        <v>4</v>
      </c>
      <c r="B25" s="2" t="s">
        <v>16</v>
      </c>
      <c r="C25" s="2" t="s">
        <v>5</v>
      </c>
      <c r="D25" s="2">
        <v>400</v>
      </c>
    </row>
    <row r="26" spans="1:4" x14ac:dyDescent="0.3">
      <c r="A26" s="2" t="s">
        <v>4</v>
      </c>
      <c r="B26" s="2" t="s">
        <v>15</v>
      </c>
      <c r="C26" s="2" t="s">
        <v>6</v>
      </c>
      <c r="D26" s="2">
        <v>840</v>
      </c>
    </row>
    <row r="27" spans="1:4" x14ac:dyDescent="0.3">
      <c r="A27" s="2" t="s">
        <v>4</v>
      </c>
      <c r="B27" s="2" t="s">
        <v>20</v>
      </c>
      <c r="C27" s="2" t="s">
        <v>6</v>
      </c>
      <c r="D27" s="2">
        <v>132</v>
      </c>
    </row>
  </sheetData>
  <phoneticPr fontId="0" type="noConversion"/>
  <printOptions gridLinesSet="0"/>
  <pageMargins left="0.75" right="0.75" top="1" bottom="1" header="0.5" footer="0.5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MULTIPLE CRITERIA COUNTING</vt:lpstr>
      <vt:lpstr>Amount</vt:lpstr>
      <vt:lpstr>Month</vt:lpstr>
      <vt:lpstr>SalesRep</vt:lpstr>
      <vt:lpstr>Type</vt:lpstr>
    </vt:vector>
  </TitlesOfParts>
  <Company>JWalk &amp; Associates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multiple criteria counting.xlsx</dc:title>
  <dc:subject>Excel 2010 Formulas - Example File</dc:subject>
  <dc:creator>tim@ipsofacto.uk.com</dc:creator>
  <cp:keywords> </cp:keywords>
  <dc:description>©2010, John Walkenbach. All Rights Reserved.</dc:description>
  <cp:lastModifiedBy>comp9</cp:lastModifiedBy>
  <dcterms:created xsi:type="dcterms:W3CDTF">1996-01-02T20:27:39Z</dcterms:created>
  <dcterms:modified xsi:type="dcterms:W3CDTF">2014-09-05T11:09:26Z</dcterms:modified>
  <cp:category>Excel 2010 Formulas</cp:category>
</cp:coreProperties>
</file>